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curement\PTAC\Classes\"/>
    </mc:Choice>
  </mc:AlternateContent>
  <xr:revisionPtr revIDLastSave="0" documentId="8_{B1EE69F0-F9FE-4EC6-A33F-72D807567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H29" i="1"/>
  <c r="H3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23" i="1"/>
  <c r="G22" i="1"/>
  <c r="G21" i="1"/>
  <c r="G20" i="1"/>
  <c r="G19" i="1"/>
  <c r="G18" i="1"/>
  <c r="G17" i="1"/>
  <c r="G16" i="1"/>
  <c r="G25" i="1" l="1"/>
  <c r="H12" i="1"/>
  <c r="H33" i="1" l="1"/>
  <c r="H35" i="1" l="1"/>
  <c r="H36" i="1" l="1"/>
  <c r="H38" i="1" l="1"/>
  <c r="H39" i="1" s="1"/>
  <c r="H41" i="1" l="1"/>
  <c r="H44" i="1" s="1"/>
  <c r="H42" i="1"/>
  <c r="H48" i="1" l="1"/>
  <c r="H46" i="1"/>
  <c r="H50" i="1" s="1"/>
</calcChain>
</file>

<file path=xl/sharedStrings.xml><?xml version="1.0" encoding="utf-8"?>
<sst xmlns="http://schemas.openxmlformats.org/spreadsheetml/2006/main" count="61" uniqueCount="46">
  <si>
    <t>plywood</t>
  </si>
  <si>
    <t>dry wall</t>
  </si>
  <si>
    <t>exterior paint</t>
  </si>
  <si>
    <t>interior primer</t>
  </si>
  <si>
    <t>interior paint</t>
  </si>
  <si>
    <t>Qty</t>
  </si>
  <si>
    <t>U/I</t>
  </si>
  <si>
    <t>Unit price</t>
  </si>
  <si>
    <t>nails, #2</t>
  </si>
  <si>
    <t>lbs.</t>
  </si>
  <si>
    <t>sheets</t>
  </si>
  <si>
    <t>4"x4"x10' studs</t>
  </si>
  <si>
    <t>2"x4"x10' studs</t>
  </si>
  <si>
    <t>gal</t>
  </si>
  <si>
    <t>Subtotal</t>
  </si>
  <si>
    <t>Carpenter</t>
  </si>
  <si>
    <t>Fringe</t>
  </si>
  <si>
    <t>Total</t>
  </si>
  <si>
    <t>Painter</t>
  </si>
  <si>
    <t>Laborer</t>
  </si>
  <si>
    <t>Truck driver</t>
  </si>
  <si>
    <t>Forman</t>
  </si>
  <si>
    <t>QC Mgr.</t>
  </si>
  <si>
    <t>PM</t>
  </si>
  <si>
    <t>Unit Price</t>
  </si>
  <si>
    <t>Profit</t>
  </si>
  <si>
    <t>State, WA</t>
  </si>
  <si>
    <t>County, Kitsap</t>
  </si>
  <si>
    <t>City, Bremerton</t>
  </si>
  <si>
    <t>Bonds, Pay. &amp; Perf.</t>
  </si>
  <si>
    <t>Truck</t>
  </si>
  <si>
    <t>Cost Estimate</t>
  </si>
  <si>
    <t>Rate</t>
  </si>
  <si>
    <t>Hours</t>
  </si>
  <si>
    <t>Rent/Owned</t>
  </si>
  <si>
    <t>Direct Cost Total</t>
  </si>
  <si>
    <t>Direct Costs (Equipment)</t>
  </si>
  <si>
    <t>Direct Cost (Materials)</t>
  </si>
  <si>
    <t>Direct Cost (Labor)</t>
  </si>
  <si>
    <t>each</t>
  </si>
  <si>
    <t>Rented</t>
  </si>
  <si>
    <t>Indirect Rate</t>
  </si>
  <si>
    <t>Bond, Bid</t>
  </si>
  <si>
    <t>B&amp;O Taxes</t>
  </si>
  <si>
    <t>Rates</t>
  </si>
  <si>
    <t>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</si>
</sst>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wrapText="1"/>
    </xf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0" fontId="3" fillId="0" borderId="0" xfId="0" applyFont="1"/>
    <xf numFmtId="164" fontId="0" fillId="0" borderId="0" xfId="2" applyNumberFormat="1" applyFont="1" applyAlignment="1"/>
    <xf numFmtId="44" fontId="0" fillId="2" borderId="0" xfId="0" applyNumberFormat="1" applyFill="1"/>
    <xf numFmtId="0" fontId="4" fillId="2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tabSelected="1" workbookViewId="0">
      <selection activeCell="J36" sqref="J36"/>
    </sheetView>
  </sheetViews>
  <sheetFormatPr defaultRowHeight="15" x14ac:dyDescent="0.25"/>
  <cols>
    <col min="2" max="2" width="10" bestFit="1" customWidth="1"/>
    <col min="3" max="3" width="22.140625" bestFit="1" customWidth="1"/>
    <col min="4" max="4" width="15" customWidth="1"/>
    <col min="5" max="5" width="9.5703125" bestFit="1" customWidth="1"/>
    <col min="7" max="7" width="14.85546875" customWidth="1"/>
    <col min="8" max="8" width="15.140625" customWidth="1"/>
  </cols>
  <sheetData>
    <row r="1" spans="2:8" ht="18.75" x14ac:dyDescent="0.3">
      <c r="D1" s="10" t="s">
        <v>31</v>
      </c>
    </row>
    <row r="2" spans="2:8" x14ac:dyDescent="0.25">
      <c r="B2" s="6"/>
      <c r="C2" s="6" t="s">
        <v>38</v>
      </c>
    </row>
    <row r="3" spans="2:8" s="3" customFormat="1" x14ac:dyDescent="0.25">
      <c r="D3" s="3" t="s">
        <v>33</v>
      </c>
      <c r="E3" s="3" t="s">
        <v>32</v>
      </c>
      <c r="F3" s="3" t="s">
        <v>16</v>
      </c>
      <c r="G3" s="3" t="s">
        <v>14</v>
      </c>
      <c r="H3" s="3" t="s">
        <v>17</v>
      </c>
    </row>
    <row r="4" spans="2:8" x14ac:dyDescent="0.25">
      <c r="C4" t="s">
        <v>15</v>
      </c>
      <c r="D4" s="9">
        <v>11000</v>
      </c>
      <c r="E4" s="1">
        <v>34</v>
      </c>
      <c r="F4" s="1">
        <v>13</v>
      </c>
      <c r="G4" s="1">
        <f>SUM(E4)+(F4)</f>
        <v>47</v>
      </c>
      <c r="H4" s="1">
        <f>SUM(D4)*(G4)</f>
        <v>517000</v>
      </c>
    </row>
    <row r="5" spans="2:8" x14ac:dyDescent="0.25">
      <c r="C5" t="s">
        <v>18</v>
      </c>
      <c r="D5" s="11">
        <v>11000</v>
      </c>
      <c r="E5" s="1">
        <v>32</v>
      </c>
      <c r="F5" s="1">
        <v>12.5</v>
      </c>
      <c r="G5" s="1">
        <f t="shared" ref="G5:G10" si="0">SUM(E5)+(F5)</f>
        <v>44.5</v>
      </c>
      <c r="H5" s="1">
        <f t="shared" ref="H5:H10" si="1">SUM(D5)*(G5)</f>
        <v>489500</v>
      </c>
    </row>
    <row r="6" spans="2:8" x14ac:dyDescent="0.25">
      <c r="C6" t="s">
        <v>19</v>
      </c>
      <c r="D6" s="11">
        <v>5500</v>
      </c>
      <c r="E6" s="1">
        <v>22</v>
      </c>
      <c r="F6" s="1">
        <v>12</v>
      </c>
      <c r="G6" s="1">
        <f t="shared" si="0"/>
        <v>34</v>
      </c>
      <c r="H6" s="1">
        <f t="shared" si="1"/>
        <v>187000</v>
      </c>
    </row>
    <row r="7" spans="2:8" x14ac:dyDescent="0.25">
      <c r="C7" t="s">
        <v>20</v>
      </c>
      <c r="D7" s="11">
        <v>4000</v>
      </c>
      <c r="E7" s="1">
        <v>26</v>
      </c>
      <c r="F7" s="1">
        <v>12.5</v>
      </c>
      <c r="G7" s="1">
        <f t="shared" si="0"/>
        <v>38.5</v>
      </c>
      <c r="H7" s="1">
        <f t="shared" si="1"/>
        <v>154000</v>
      </c>
    </row>
    <row r="8" spans="2:8" x14ac:dyDescent="0.25">
      <c r="C8" t="s">
        <v>21</v>
      </c>
      <c r="D8" s="11">
        <v>11000</v>
      </c>
      <c r="E8" s="1">
        <v>55</v>
      </c>
      <c r="F8" s="1"/>
      <c r="G8" s="1">
        <f t="shared" si="0"/>
        <v>55</v>
      </c>
      <c r="H8" s="1">
        <f t="shared" si="1"/>
        <v>605000</v>
      </c>
    </row>
    <row r="9" spans="2:8" x14ac:dyDescent="0.25">
      <c r="C9" t="s">
        <v>22</v>
      </c>
      <c r="D9" s="11">
        <v>11000</v>
      </c>
      <c r="E9" s="1">
        <v>65</v>
      </c>
      <c r="F9" s="1"/>
      <c r="G9" s="1">
        <f t="shared" si="0"/>
        <v>65</v>
      </c>
      <c r="H9" s="1">
        <f t="shared" si="1"/>
        <v>715000</v>
      </c>
    </row>
    <row r="10" spans="2:8" x14ac:dyDescent="0.25">
      <c r="C10" t="s">
        <v>23</v>
      </c>
      <c r="D10" s="11">
        <v>5500</v>
      </c>
      <c r="E10" s="1">
        <v>95</v>
      </c>
      <c r="F10" s="1"/>
      <c r="G10" s="1">
        <f t="shared" si="0"/>
        <v>95</v>
      </c>
      <c r="H10" s="1">
        <f t="shared" si="1"/>
        <v>522500</v>
      </c>
    </row>
    <row r="11" spans="2:8" x14ac:dyDescent="0.25">
      <c r="D11" s="8"/>
    </row>
    <row r="12" spans="2:8" x14ac:dyDescent="0.25">
      <c r="C12" t="s">
        <v>14</v>
      </c>
      <c r="D12" s="8"/>
      <c r="H12" s="2">
        <f>SUM(H4:H11)</f>
        <v>3190000</v>
      </c>
    </row>
    <row r="13" spans="2:8" x14ac:dyDescent="0.25">
      <c r="D13" s="8"/>
    </row>
    <row r="14" spans="2:8" x14ac:dyDescent="0.25">
      <c r="B14" s="6"/>
      <c r="C14" s="6" t="s">
        <v>37</v>
      </c>
      <c r="D14" s="8"/>
    </row>
    <row r="15" spans="2:8" s="3" customFormat="1" x14ac:dyDescent="0.25">
      <c r="D15" s="9" t="s">
        <v>5</v>
      </c>
      <c r="E15" s="3" t="s">
        <v>6</v>
      </c>
      <c r="F15" s="3" t="s">
        <v>7</v>
      </c>
      <c r="G15" s="3" t="s">
        <v>17</v>
      </c>
    </row>
    <row r="16" spans="2:8" x14ac:dyDescent="0.25">
      <c r="C16" t="s">
        <v>8</v>
      </c>
      <c r="D16" s="8">
        <v>5000</v>
      </c>
      <c r="E16" s="3" t="s">
        <v>9</v>
      </c>
      <c r="F16" s="3">
        <v>10</v>
      </c>
      <c r="G16" s="1">
        <f>SUM(D16)*(F16)</f>
        <v>50000</v>
      </c>
    </row>
    <row r="17" spans="2:8" x14ac:dyDescent="0.25">
      <c r="C17" t="s">
        <v>0</v>
      </c>
      <c r="D17" s="8">
        <v>20000</v>
      </c>
      <c r="E17" s="3" t="s">
        <v>10</v>
      </c>
      <c r="F17" s="3">
        <v>23</v>
      </c>
      <c r="G17" s="1">
        <f>SUM(D17)*(F17)</f>
        <v>460000</v>
      </c>
    </row>
    <row r="18" spans="2:8" x14ac:dyDescent="0.25">
      <c r="C18" t="s">
        <v>11</v>
      </c>
      <c r="D18" s="8">
        <v>8000</v>
      </c>
      <c r="E18" s="3" t="s">
        <v>39</v>
      </c>
      <c r="F18" s="3">
        <v>12</v>
      </c>
      <c r="G18" s="1">
        <f t="shared" ref="G18:G23" si="2">SUM(D18)*(F18)</f>
        <v>96000</v>
      </c>
    </row>
    <row r="19" spans="2:8" x14ac:dyDescent="0.25">
      <c r="C19" t="s">
        <v>12</v>
      </c>
      <c r="D19" s="8">
        <v>20000</v>
      </c>
      <c r="E19" s="3" t="s">
        <v>39</v>
      </c>
      <c r="F19" s="3">
        <v>8</v>
      </c>
      <c r="G19" s="1">
        <f t="shared" si="2"/>
        <v>160000</v>
      </c>
    </row>
    <row r="20" spans="2:8" x14ac:dyDescent="0.25">
      <c r="C20" t="s">
        <v>1</v>
      </c>
      <c r="D20" s="8">
        <v>20000</v>
      </c>
      <c r="E20" s="3" t="s">
        <v>10</v>
      </c>
      <c r="F20" s="3">
        <v>19</v>
      </c>
      <c r="G20" s="1">
        <f t="shared" si="2"/>
        <v>380000</v>
      </c>
    </row>
    <row r="21" spans="2:8" x14ac:dyDescent="0.25">
      <c r="C21" t="s">
        <v>2</v>
      </c>
      <c r="D21" s="8">
        <v>5000</v>
      </c>
      <c r="E21" s="3" t="s">
        <v>13</v>
      </c>
      <c r="F21" s="3">
        <v>28</v>
      </c>
      <c r="G21" s="1">
        <f t="shared" si="2"/>
        <v>140000</v>
      </c>
    </row>
    <row r="22" spans="2:8" x14ac:dyDescent="0.25">
      <c r="C22" t="s">
        <v>3</v>
      </c>
      <c r="D22" s="8">
        <v>5000</v>
      </c>
      <c r="E22" s="3" t="s">
        <v>13</v>
      </c>
      <c r="F22" s="3">
        <v>23</v>
      </c>
      <c r="G22" s="1">
        <f t="shared" si="2"/>
        <v>115000</v>
      </c>
    </row>
    <row r="23" spans="2:8" x14ac:dyDescent="0.25">
      <c r="C23" t="s">
        <v>4</v>
      </c>
      <c r="D23" s="8">
        <v>5000</v>
      </c>
      <c r="E23" s="3" t="s">
        <v>13</v>
      </c>
      <c r="F23" s="3">
        <v>26</v>
      </c>
      <c r="G23" s="1">
        <f t="shared" si="2"/>
        <v>130000</v>
      </c>
    </row>
    <row r="24" spans="2:8" x14ac:dyDescent="0.25">
      <c r="F24" s="3"/>
      <c r="G24" s="1"/>
    </row>
    <row r="25" spans="2:8" x14ac:dyDescent="0.25">
      <c r="C25" t="s">
        <v>14</v>
      </c>
      <c r="G25" s="1">
        <f>SUM(G16:G24)</f>
        <v>1531000</v>
      </c>
    </row>
    <row r="27" spans="2:8" s="4" customFormat="1" ht="19.5" customHeight="1" x14ac:dyDescent="0.25">
      <c r="B27" s="6"/>
      <c r="C27" s="7" t="s">
        <v>36</v>
      </c>
      <c r="D27" s="4" t="s">
        <v>34</v>
      </c>
      <c r="E27" s="4" t="s">
        <v>5</v>
      </c>
      <c r="F27" s="4" t="s">
        <v>6</v>
      </c>
      <c r="G27" s="4" t="s">
        <v>24</v>
      </c>
      <c r="H27" s="4" t="s">
        <v>17</v>
      </c>
    </row>
    <row r="29" spans="2:8" x14ac:dyDescent="0.25">
      <c r="C29" t="s">
        <v>30</v>
      </c>
      <c r="D29" s="3" t="s">
        <v>40</v>
      </c>
      <c r="E29" s="8">
        <v>4010</v>
      </c>
      <c r="F29" s="3" t="s">
        <v>45</v>
      </c>
      <c r="G29" s="1">
        <v>29</v>
      </c>
      <c r="H29" s="1">
        <f t="shared" ref="H29" si="3">SUM(E29)*(G29)</f>
        <v>116290</v>
      </c>
    </row>
    <row r="31" spans="2:8" x14ac:dyDescent="0.25">
      <c r="C31" t="s">
        <v>14</v>
      </c>
      <c r="H31" s="2">
        <f>SUM(H29:H30)</f>
        <v>116290</v>
      </c>
    </row>
    <row r="33" spans="2:8" x14ac:dyDescent="0.25">
      <c r="B33" s="6"/>
      <c r="C33" s="6" t="s">
        <v>35</v>
      </c>
      <c r="H33" s="2">
        <f>SUM(H31,G25,H12)</f>
        <v>4837290</v>
      </c>
    </row>
    <row r="34" spans="2:8" x14ac:dyDescent="0.25">
      <c r="C34" s="6"/>
    </row>
    <row r="35" spans="2:8" x14ac:dyDescent="0.25">
      <c r="C35" s="6" t="s">
        <v>41</v>
      </c>
      <c r="G35">
        <v>0.122</v>
      </c>
      <c r="H35" s="1">
        <f>SUM(G35)*(H33)</f>
        <v>590149.38</v>
      </c>
    </row>
    <row r="36" spans="2:8" x14ac:dyDescent="0.25">
      <c r="C36" s="6"/>
      <c r="G36" t="s">
        <v>14</v>
      </c>
      <c r="H36" s="2">
        <f>SUM(H33:H35)</f>
        <v>5427439.3799999999</v>
      </c>
    </row>
    <row r="37" spans="2:8" x14ac:dyDescent="0.25">
      <c r="C37" s="6"/>
      <c r="H37" s="2"/>
    </row>
    <row r="38" spans="2:8" x14ac:dyDescent="0.25">
      <c r="C38" s="6" t="s">
        <v>25</v>
      </c>
      <c r="G38">
        <v>0.1</v>
      </c>
      <c r="H38" s="1">
        <f>SUM(G38)*(H36)</f>
        <v>542743.93799999997</v>
      </c>
    </row>
    <row r="39" spans="2:8" x14ac:dyDescent="0.25">
      <c r="C39" s="6"/>
      <c r="G39" t="s">
        <v>14</v>
      </c>
      <c r="H39" s="2">
        <f>SUM(H36:H38)</f>
        <v>5970183.318</v>
      </c>
    </row>
    <row r="40" spans="2:8" x14ac:dyDescent="0.25">
      <c r="C40" s="6"/>
      <c r="H40" s="2"/>
    </row>
    <row r="41" spans="2:8" x14ac:dyDescent="0.25">
      <c r="C41" s="6" t="s">
        <v>42</v>
      </c>
      <c r="D41" s="5">
        <v>0.1</v>
      </c>
      <c r="G41">
        <v>0.1</v>
      </c>
      <c r="H41" s="1">
        <f>SUM(G41)*((H39)*(0.2))</f>
        <v>119403.66636000002</v>
      </c>
    </row>
    <row r="42" spans="2:8" x14ac:dyDescent="0.25">
      <c r="C42" s="6" t="s">
        <v>29</v>
      </c>
      <c r="D42" s="5">
        <v>0.1</v>
      </c>
      <c r="G42">
        <v>0.1</v>
      </c>
      <c r="H42" s="1">
        <f>SUM(G42)*((H39)*(0.2))</f>
        <v>119403.66636000002</v>
      </c>
    </row>
    <row r="43" spans="2:8" x14ac:dyDescent="0.25">
      <c r="C43" s="6"/>
      <c r="D43" s="5"/>
      <c r="H43" s="1"/>
    </row>
    <row r="44" spans="2:8" x14ac:dyDescent="0.25">
      <c r="C44" s="6"/>
      <c r="G44" t="s">
        <v>14</v>
      </c>
      <c r="H44" s="2">
        <f>SUM(H39:H42)</f>
        <v>6208990.6507200003</v>
      </c>
    </row>
    <row r="45" spans="2:8" x14ac:dyDescent="0.25">
      <c r="C45" s="6" t="s">
        <v>43</v>
      </c>
      <c r="D45" t="s">
        <v>44</v>
      </c>
    </row>
    <row r="46" spans="2:8" x14ac:dyDescent="0.25">
      <c r="D46" t="s">
        <v>26</v>
      </c>
      <c r="E46">
        <v>4.8399999999999997E-3</v>
      </c>
      <c r="H46" s="1">
        <f>SUM(E46)*(H44)</f>
        <v>30051.514749484799</v>
      </c>
    </row>
    <row r="47" spans="2:8" x14ac:dyDescent="0.25">
      <c r="D47" t="s">
        <v>27</v>
      </c>
      <c r="E47">
        <v>0</v>
      </c>
      <c r="H47" s="1">
        <f t="shared" ref="H47" si="4">SUM(E47)*(H45)</f>
        <v>0</v>
      </c>
    </row>
    <row r="48" spans="2:8" x14ac:dyDescent="0.25">
      <c r="D48" t="s">
        <v>28</v>
      </c>
      <c r="E48">
        <v>2E-3</v>
      </c>
      <c r="H48" s="1">
        <f>SUM(E48)*(H44)</f>
        <v>12417.981301440001</v>
      </c>
    </row>
    <row r="50" spans="7:8" x14ac:dyDescent="0.25">
      <c r="G50" s="13" t="s">
        <v>17</v>
      </c>
      <c r="H50" s="12">
        <f>SUM(H44:H49)</f>
        <v>6251460.1467709253</v>
      </c>
    </row>
  </sheetData>
  <pageMargins left="0.7" right="0.7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2022-09-16T20:48:24Z</cp:lastPrinted>
  <dcterms:created xsi:type="dcterms:W3CDTF">2022-09-07T22:55:33Z</dcterms:created>
  <dcterms:modified xsi:type="dcterms:W3CDTF">2022-09-29T16:38:15Z</dcterms:modified>
</cp:coreProperties>
</file>